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externalReferences>
    <externalReference r:id="rId4"/>
  </externalReferences>
  <definedNames>
    <definedName name="WBMIN">'Sheet1'!$L$22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<sst xmlns="http://schemas.openxmlformats.org/spreadsheetml/2006/main" count="20" uniqueCount="19">
  <si>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State/Action Joint Probabilities</t>
  </si>
  <si>
    <t>in state}</t>
  </si>
  <si>
    <t>Prob{finding</t>
  </si>
  <si>
    <t>Nature Transition Probabilities</t>
  </si>
  <si>
    <t>Prob{ending</t>
  </si>
  <si>
    <t>in state}:</t>
  </si>
  <si>
    <t>Matrix to do live transpose</t>
  </si>
  <si>
    <t xml:space="preserve"> in state}</t>
  </si>
  <si>
    <t>Average Cost:</t>
  </si>
  <si>
    <t>Determine Optimal Cash Balance via Markov Decision Model</t>
  </si>
  <si>
    <t>States(Cash level at start of day)</t>
  </si>
  <si>
    <t xml:space="preserve"> State/Action Costs(Moving to a new cash level)</t>
  </si>
  <si>
    <t>(Minimize)</t>
  </si>
  <si>
    <t>Full Round Joint Probabilities(Start level-&gt;move cash-&gt;end level)</t>
  </si>
  <si>
    <t>Setting: Each morning we observe our cash balance.  If the cash balance is low, we move funds into the</t>
  </si>
  <si>
    <t xml:space="preserve">          cash account from an interest bearing account.  If the cash balance is high, we move funds</t>
  </si>
  <si>
    <t xml:space="preserve">          out of the cash account.  There are random cash inflows and outflows during the day.</t>
  </si>
  <si>
    <t xml:space="preserve">          The queston is:  Given the cash level at the beginning of the day,  how much cash should</t>
  </si>
  <si>
    <t xml:space="preserve">          be transferred?   The question is answered by formulating it as a Markov Decision problem.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</si>
</sst>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4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>
      <protection locked="0"/>
    </xf>
    <xf numFmtId="0" fontId="0" fillId="2" borderId="0" applyNumberFormat="0" applyBorder="0" applyAlignment="0"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2" borderId="0" xfId="16" applyNumberFormat="1" applyAlignment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Adjustable" xfId="15"/>
    <cellStyle name="Best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 Status"/>
      <sheetName val="Sheet1"/>
      <sheetName val="Private"/>
      <sheetName val="WBUsers"/>
      <sheetName val="Commons"/>
      <sheetName val="WBToolBar"/>
    </sheetNames>
    <definedNames>
      <definedName name="WB"/>
      <definedName name="WBINNERPRODU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pane ySplit="6180" topLeftCell="BM32" activePane="topLeft" state="split"/>
      <selection pane="topLeft" activeCell="A1" sqref="A1"/>
      <selection pane="bottomLeft" activeCell="A24" sqref="A24"/>
    </sheetView>
  </sheetViews>
  <sheetFormatPr defaultColWidth="9.140625" defaultRowHeight="12.75"/>
  <cols>
    <col min="1" max="1" width="11.00390625" style="0" customWidth="1"/>
    <col min="10" max="10" width="10.00390625" style="0" customWidth="1"/>
  </cols>
  <sheetData>
    <row r="1" ht="15.75">
      <c r="B1" s="4" t="s">
        <v>9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10" ht="12.75">
      <c r="E10" t="s">
        <v>10</v>
      </c>
    </row>
    <row r="11" spans="2:9" ht="12.75">
      <c r="B11">
        <v>-2000</v>
      </c>
      <c r="C11">
        <v>-1000</v>
      </c>
      <c r="D11">
        <v>0</v>
      </c>
      <c r="E11">
        <v>1000</v>
      </c>
      <c r="F11">
        <v>2000</v>
      </c>
      <c r="G11">
        <v>3000</v>
      </c>
      <c r="H11">
        <v>4000</v>
      </c>
      <c r="I11">
        <v>5000</v>
      </c>
    </row>
    <row r="12" ht="12.75">
      <c r="C12" t="s">
        <v>3</v>
      </c>
    </row>
    <row r="13" spans="1:9" ht="12.75">
      <c r="A13">
        <f>B11</f>
        <v>-2000</v>
      </c>
      <c r="B13">
        <v>0.5</v>
      </c>
      <c r="C13">
        <v>0.5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>
        <f>C11</f>
        <v>-1000</v>
      </c>
      <c r="B14">
        <v>0.4</v>
      </c>
      <c r="C14">
        <v>0.1</v>
      </c>
      <c r="D14">
        <v>0.5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2.75">
      <c r="A15">
        <f>D11</f>
        <v>0</v>
      </c>
      <c r="B15">
        <v>0</v>
      </c>
      <c r="C15">
        <v>0.4</v>
      </c>
      <c r="D15">
        <v>0.1</v>
      </c>
      <c r="E15">
        <v>0.5</v>
      </c>
      <c r="F15">
        <v>0</v>
      </c>
      <c r="G15">
        <v>0</v>
      </c>
      <c r="H15">
        <v>0</v>
      </c>
      <c r="I15">
        <v>0</v>
      </c>
    </row>
    <row r="16" spans="1:9" ht="12.75">
      <c r="A16">
        <f>E11</f>
        <v>1000</v>
      </c>
      <c r="B16">
        <v>0</v>
      </c>
      <c r="C16">
        <v>0</v>
      </c>
      <c r="D16">
        <v>0.4</v>
      </c>
      <c r="E16">
        <v>0.1</v>
      </c>
      <c r="F16">
        <v>0.5</v>
      </c>
      <c r="G16">
        <v>0</v>
      </c>
      <c r="H16">
        <v>0</v>
      </c>
      <c r="I16">
        <v>0</v>
      </c>
    </row>
    <row r="17" spans="1:9" ht="12.75">
      <c r="A17">
        <f>F11</f>
        <v>2000</v>
      </c>
      <c r="B17">
        <v>0</v>
      </c>
      <c r="C17">
        <v>0</v>
      </c>
      <c r="D17">
        <v>0</v>
      </c>
      <c r="E17">
        <v>0.4</v>
      </c>
      <c r="F17">
        <v>0.1</v>
      </c>
      <c r="G17">
        <v>0.5</v>
      </c>
      <c r="H17">
        <v>0</v>
      </c>
      <c r="I17">
        <v>0</v>
      </c>
    </row>
    <row r="18" spans="1:9" ht="12.75">
      <c r="A18">
        <f>G11</f>
        <v>3000</v>
      </c>
      <c r="B18">
        <v>0</v>
      </c>
      <c r="C18">
        <v>0</v>
      </c>
      <c r="D18">
        <v>0</v>
      </c>
      <c r="E18">
        <v>0</v>
      </c>
      <c r="F18">
        <v>0.4</v>
      </c>
      <c r="G18">
        <v>0.1</v>
      </c>
      <c r="H18">
        <v>0.5</v>
      </c>
      <c r="I18">
        <v>0</v>
      </c>
    </row>
    <row r="19" spans="1:9" ht="12.75">
      <c r="A19">
        <f>H11</f>
        <v>4000</v>
      </c>
      <c r="B19">
        <v>0</v>
      </c>
      <c r="C19">
        <v>0</v>
      </c>
      <c r="D19">
        <v>0</v>
      </c>
      <c r="E19">
        <v>0</v>
      </c>
      <c r="F19">
        <v>0</v>
      </c>
      <c r="G19">
        <v>0.4</v>
      </c>
      <c r="H19">
        <v>0.1</v>
      </c>
      <c r="I19">
        <v>0.5</v>
      </c>
    </row>
    <row r="20" spans="1:9" ht="12.75">
      <c r="A20">
        <f>I11</f>
        <v>5000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0.4</v>
      </c>
      <c r="I20">
        <v>0.6</v>
      </c>
    </row>
    <row r="21" ht="12.75">
      <c r="K21" t="s">
        <v>12</v>
      </c>
    </row>
    <row r="22" spans="3:12" ht="12.75">
      <c r="C22" t="s">
        <v>11</v>
      </c>
      <c r="K22" s="3" t="s">
        <v>8</v>
      </c>
      <c r="L22" s="5">
        <f>SUMPRODUCT(B23:I30,B34:I41)</f>
        <v>0</v>
      </c>
    </row>
    <row r="23" spans="1:9" ht="12.75">
      <c r="A23">
        <f aca="true" t="shared" si="0" ref="A23:A30">A13</f>
        <v>-2000</v>
      </c>
      <c r="B23">
        <f>14+IF($A23&lt;&gt;B$11,3,0)+0.005*ABS($A23-B$11)</f>
        <v>14</v>
      </c>
      <c r="C23">
        <f aca="true" t="shared" si="1" ref="C23:I23">14+IF($A23&lt;&gt;C$11,3,0)+0.005*ABS($A23-C$11)</f>
        <v>22</v>
      </c>
      <c r="D23">
        <f t="shared" si="1"/>
        <v>27</v>
      </c>
      <c r="E23">
        <f t="shared" si="1"/>
        <v>32</v>
      </c>
      <c r="F23">
        <f t="shared" si="1"/>
        <v>37</v>
      </c>
      <c r="G23">
        <f t="shared" si="1"/>
        <v>42</v>
      </c>
      <c r="H23">
        <f t="shared" si="1"/>
        <v>47</v>
      </c>
      <c r="I23">
        <f t="shared" si="1"/>
        <v>52</v>
      </c>
    </row>
    <row r="24" spans="1:9" ht="12.75">
      <c r="A24">
        <f t="shared" si="0"/>
        <v>-1000</v>
      </c>
      <c r="B24">
        <f>7+IF($A24&lt;&gt;B$11,3,0)+0.005*ABS($A24-B$11)</f>
        <v>15</v>
      </c>
      <c r="C24">
        <f aca="true" t="shared" si="2" ref="C24:I24">7+IF($A24&lt;&gt;C$11,3,0)+0.005*ABS($A24-C$11)</f>
        <v>7</v>
      </c>
      <c r="D24">
        <f t="shared" si="2"/>
        <v>15</v>
      </c>
      <c r="E24">
        <f t="shared" si="2"/>
        <v>20</v>
      </c>
      <c r="F24">
        <f t="shared" si="2"/>
        <v>25</v>
      </c>
      <c r="G24">
        <f t="shared" si="2"/>
        <v>30</v>
      </c>
      <c r="H24">
        <f t="shared" si="2"/>
        <v>35</v>
      </c>
      <c r="I24">
        <f t="shared" si="2"/>
        <v>40</v>
      </c>
    </row>
    <row r="25" spans="1:9" ht="12.75">
      <c r="A25">
        <f t="shared" si="0"/>
        <v>0</v>
      </c>
      <c r="B25">
        <f>IF($A25&lt;&gt;B$11,3,0)+0.005*ABS($A25-B$11)</f>
        <v>13</v>
      </c>
      <c r="C25">
        <f aca="true" t="shared" si="3" ref="C25:I25">IF($A25&lt;&gt;C$11,3,0)+0.005*ABS($A25-C$11)</f>
        <v>8</v>
      </c>
      <c r="D25">
        <f t="shared" si="3"/>
        <v>0</v>
      </c>
      <c r="E25">
        <f t="shared" si="3"/>
        <v>8</v>
      </c>
      <c r="F25">
        <f t="shared" si="3"/>
        <v>13</v>
      </c>
      <c r="G25">
        <f t="shared" si="3"/>
        <v>18</v>
      </c>
      <c r="H25">
        <f t="shared" si="3"/>
        <v>23</v>
      </c>
      <c r="I25">
        <f t="shared" si="3"/>
        <v>28</v>
      </c>
    </row>
    <row r="26" spans="1:9" ht="12.75">
      <c r="A26">
        <f t="shared" si="0"/>
        <v>1000</v>
      </c>
      <c r="B26">
        <f>2+IF($A26&lt;&gt;B$11,3,0)+0.005*ABS($A26-B$11)</f>
        <v>20</v>
      </c>
      <c r="C26">
        <f aca="true" t="shared" si="4" ref="C26:I26">2+IF($A26&lt;&gt;C$11,3,0)+0.005*ABS($A26-C$11)</f>
        <v>15</v>
      </c>
      <c r="D26">
        <f t="shared" si="4"/>
        <v>10</v>
      </c>
      <c r="E26">
        <f t="shared" si="4"/>
        <v>2</v>
      </c>
      <c r="F26">
        <f t="shared" si="4"/>
        <v>10</v>
      </c>
      <c r="G26">
        <f t="shared" si="4"/>
        <v>15</v>
      </c>
      <c r="H26">
        <f t="shared" si="4"/>
        <v>20</v>
      </c>
      <c r="I26">
        <f t="shared" si="4"/>
        <v>25</v>
      </c>
    </row>
    <row r="27" spans="1:9" ht="12.75">
      <c r="A27">
        <f t="shared" si="0"/>
        <v>2000</v>
      </c>
      <c r="B27">
        <f>4+IF($A27&lt;&gt;B$11,3,0)+0.005*ABS($A27-B$11)</f>
        <v>27</v>
      </c>
      <c r="C27">
        <f aca="true" t="shared" si="5" ref="C27:I27">4+IF($A27&lt;&gt;C$11,3,0)+0.005*ABS($A27-C$11)</f>
        <v>22</v>
      </c>
      <c r="D27">
        <f t="shared" si="5"/>
        <v>17</v>
      </c>
      <c r="E27">
        <f t="shared" si="5"/>
        <v>12</v>
      </c>
      <c r="F27">
        <f t="shared" si="5"/>
        <v>4</v>
      </c>
      <c r="G27">
        <f t="shared" si="5"/>
        <v>12</v>
      </c>
      <c r="H27">
        <f t="shared" si="5"/>
        <v>17</v>
      </c>
      <c r="I27">
        <f t="shared" si="5"/>
        <v>22</v>
      </c>
    </row>
    <row r="28" spans="1:9" ht="12.75">
      <c r="A28">
        <f t="shared" si="0"/>
        <v>3000</v>
      </c>
      <c r="B28">
        <f>6+IF($A28&lt;&gt;B$11,3,0)+0.005*ABS($A28-B$11)</f>
        <v>34</v>
      </c>
      <c r="C28">
        <f aca="true" t="shared" si="6" ref="C28:I28">6+IF($A28&lt;&gt;C$11,3,0)+0.005*ABS($A28-C$11)</f>
        <v>29</v>
      </c>
      <c r="D28">
        <f t="shared" si="6"/>
        <v>24</v>
      </c>
      <c r="E28">
        <f t="shared" si="6"/>
        <v>19</v>
      </c>
      <c r="F28">
        <f t="shared" si="6"/>
        <v>14</v>
      </c>
      <c r="G28">
        <f t="shared" si="6"/>
        <v>6</v>
      </c>
      <c r="H28">
        <f t="shared" si="6"/>
        <v>14</v>
      </c>
      <c r="I28">
        <f t="shared" si="6"/>
        <v>19</v>
      </c>
    </row>
    <row r="29" spans="1:9" ht="12.75">
      <c r="A29">
        <f t="shared" si="0"/>
        <v>4000</v>
      </c>
      <c r="B29">
        <f>8+IF($A29&lt;&gt;B$11,3,0)+0.005*ABS($A29-B$11)</f>
        <v>41</v>
      </c>
      <c r="C29">
        <f aca="true" t="shared" si="7" ref="C29:I29">8+IF($A29&lt;&gt;C$11,3,0)+0.005*ABS($A29-C$11)</f>
        <v>36</v>
      </c>
      <c r="D29">
        <f t="shared" si="7"/>
        <v>31</v>
      </c>
      <c r="E29">
        <f t="shared" si="7"/>
        <v>26</v>
      </c>
      <c r="F29">
        <f t="shared" si="7"/>
        <v>21</v>
      </c>
      <c r="G29">
        <f t="shared" si="7"/>
        <v>16</v>
      </c>
      <c r="H29">
        <f t="shared" si="7"/>
        <v>8</v>
      </c>
      <c r="I29">
        <f t="shared" si="7"/>
        <v>16</v>
      </c>
    </row>
    <row r="30" spans="1:9" ht="12.75">
      <c r="A30">
        <f t="shared" si="0"/>
        <v>5000</v>
      </c>
      <c r="B30">
        <f>10+IF($A30&lt;&gt;B$11,3,0)+0.005*ABS($A30-B$11)</f>
        <v>48</v>
      </c>
      <c r="C30">
        <f aca="true" t="shared" si="8" ref="C30:I30">10+IF($A30&lt;&gt;C$11,3,0)+0.005*ABS($A30-C$11)</f>
        <v>43</v>
      </c>
      <c r="D30">
        <f t="shared" si="8"/>
        <v>38</v>
      </c>
      <c r="E30">
        <f t="shared" si="8"/>
        <v>33</v>
      </c>
      <c r="F30">
        <f t="shared" si="8"/>
        <v>28</v>
      </c>
      <c r="G30">
        <f t="shared" si="8"/>
        <v>23</v>
      </c>
      <c r="H30">
        <f t="shared" si="8"/>
        <v>18</v>
      </c>
      <c r="I30">
        <f t="shared" si="8"/>
        <v>10</v>
      </c>
    </row>
    <row r="32" spans="10:12" ht="12.75">
      <c r="J32" t="s">
        <v>2</v>
      </c>
      <c r="L32" t="s">
        <v>4</v>
      </c>
    </row>
    <row r="33" spans="3:12" ht="12.75">
      <c r="C33" t="s">
        <v>0</v>
      </c>
      <c r="J33" s="1" t="s">
        <v>1</v>
      </c>
      <c r="L33" s="1" t="s">
        <v>7</v>
      </c>
    </row>
    <row r="34" spans="1:12" ht="12.75">
      <c r="A34">
        <f>A23</f>
        <v>-2000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>
        <f aca="true" t="shared" si="9" ref="J34:J41">SUM(B34:I34)</f>
        <v>0</v>
      </c>
      <c r="K34" s="6" t="str">
        <f>[1]!WB(J34,"=",L34)</f>
        <v>=</v>
      </c>
      <c r="L34">
        <f>SUMPRODUCT($B$53:$I$53,B56:I56)</f>
        <v>0</v>
      </c>
    </row>
    <row r="35" spans="1:12" ht="12.75">
      <c r="A35">
        <f aca="true" t="shared" si="10" ref="A35:A41">A24</f>
        <v>-1000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>
        <f t="shared" si="9"/>
        <v>0</v>
      </c>
      <c r="K35" s="6" t="str">
        <f>[1]!WB(J35,"=",L35)</f>
        <v>=</v>
      </c>
      <c r="L35">
        <f aca="true" t="shared" si="11" ref="L35:L41">SUMPRODUCT($B$53:$I$53,B57:I57)</f>
        <v>0</v>
      </c>
    </row>
    <row r="36" spans="1:12" ht="12.75">
      <c r="A36">
        <f t="shared" si="10"/>
        <v>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>
        <f t="shared" si="9"/>
        <v>0</v>
      </c>
      <c r="K36" s="6" t="str">
        <f>[1]!WB(J36,"=",L36)</f>
        <v>=</v>
      </c>
      <c r="L36">
        <f t="shared" si="11"/>
        <v>0</v>
      </c>
    </row>
    <row r="37" spans="1:12" ht="12.75">
      <c r="A37">
        <f t="shared" si="10"/>
        <v>1000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>
        <f t="shared" si="9"/>
        <v>0</v>
      </c>
      <c r="K37" s="6" t="str">
        <f>[1]!WB(J37,"=",L37)</f>
        <v>=</v>
      </c>
      <c r="L37">
        <f t="shared" si="11"/>
        <v>0</v>
      </c>
    </row>
    <row r="38" spans="1:12" ht="12.75">
      <c r="A38">
        <f t="shared" si="10"/>
        <v>2000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>
        <f t="shared" si="9"/>
        <v>0</v>
      </c>
      <c r="K38" s="6" t="str">
        <f>[1]!WB(J38,"=",L38)</f>
        <v>=</v>
      </c>
      <c r="L38">
        <f t="shared" si="11"/>
        <v>0</v>
      </c>
    </row>
    <row r="39" spans="1:12" ht="12.75">
      <c r="A39">
        <f t="shared" si="10"/>
        <v>3000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>
        <f t="shared" si="9"/>
        <v>0</v>
      </c>
      <c r="K39" s="6" t="str">
        <f>[1]!WB(J39,"=",L39)</f>
        <v>=</v>
      </c>
      <c r="L39">
        <f t="shared" si="11"/>
        <v>0</v>
      </c>
    </row>
    <row r="40" spans="1:12" ht="12.75">
      <c r="A40">
        <f t="shared" si="10"/>
        <v>4000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>
        <f t="shared" si="9"/>
        <v>0</v>
      </c>
      <c r="K40" s="6" t="str">
        <f>[1]!WB(J40,"=",L40)</f>
        <v>=</v>
      </c>
      <c r="L40">
        <f t="shared" si="11"/>
        <v>0</v>
      </c>
    </row>
    <row r="41" spans="1:12" ht="12.75">
      <c r="A41">
        <f t="shared" si="10"/>
        <v>5000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>
        <f t="shared" si="9"/>
        <v>0</v>
      </c>
      <c r="K41" s="6" t="str">
        <f>[1]!WB(J41,"=",L41)</f>
        <v>=</v>
      </c>
      <c r="L41">
        <f t="shared" si="11"/>
        <v>0</v>
      </c>
    </row>
    <row r="42" spans="10:12" ht="12.75">
      <c r="J42">
        <f>SUM(J34:J41)</f>
        <v>0</v>
      </c>
      <c r="K42" s="6" t="str">
        <f>[1]!WB(J42,"=",L42)</f>
        <v>Not =</v>
      </c>
      <c r="L42">
        <v>1</v>
      </c>
    </row>
    <row r="43" ht="12.75">
      <c r="C43" t="s">
        <v>13</v>
      </c>
    </row>
    <row r="44" spans="1:9" ht="12.75">
      <c r="A44">
        <f>A34</f>
        <v>-2000</v>
      </c>
      <c r="B44">
        <f>[1]!WBINNERPRODUCT($B34:$I34,B$13:B$20)</f>
        <v>0</v>
      </c>
      <c r="C44">
        <f>[1]!WBINNERPRODUCT($B34:$I34,C$13:C$20)</f>
        <v>0</v>
      </c>
      <c r="D44">
        <f>[1]!WBINNERPRODUCT($B34:$I34,D$13:D$20)</f>
        <v>0</v>
      </c>
      <c r="E44">
        <f>[1]!WBINNERPRODUCT($B34:$I34,E$13:E$20)</f>
        <v>0</v>
      </c>
      <c r="F44">
        <f>[1]!WBINNERPRODUCT($B34:$I34,F$13:F$20)</f>
        <v>0</v>
      </c>
      <c r="G44">
        <f>[1]!WBINNERPRODUCT($B34:$I34,G$13:G$20)</f>
        <v>0</v>
      </c>
      <c r="H44">
        <f>[1]!WBINNERPRODUCT($B34:$I34,H$13:H$20)</f>
        <v>0</v>
      </c>
      <c r="I44">
        <f>[1]!WBINNERPRODUCT($B34:$I34,I$13:I$20)</f>
        <v>0</v>
      </c>
    </row>
    <row r="45" spans="1:9" ht="12.75">
      <c r="A45">
        <f aca="true" t="shared" si="12" ref="A45:A51">A35</f>
        <v>-1000</v>
      </c>
      <c r="B45">
        <f>[1]!WBINNERPRODUCT($B35:$I35,B$13:B$20)</f>
        <v>0</v>
      </c>
      <c r="C45">
        <f>[1]!WBINNERPRODUCT($B35:$I35,C$13:C$20)</f>
        <v>0</v>
      </c>
      <c r="D45">
        <f>[1]!WBINNERPRODUCT($B35:$I35,D$13:D$20)</f>
        <v>0</v>
      </c>
      <c r="E45">
        <f>[1]!WBINNERPRODUCT($B35:$I35,E$13:E$20)</f>
        <v>0</v>
      </c>
      <c r="F45">
        <f>[1]!WBINNERPRODUCT($B35:$I35,F$13:F$20)</f>
        <v>0</v>
      </c>
      <c r="G45">
        <f>[1]!WBINNERPRODUCT($B35:$I35,G$13:G$20)</f>
        <v>0</v>
      </c>
      <c r="H45">
        <f>[1]!WBINNERPRODUCT($B35:$I35,H$13:H$20)</f>
        <v>0</v>
      </c>
      <c r="I45">
        <f>[1]!WBINNERPRODUCT($B35:$I35,I$13:I$20)</f>
        <v>0</v>
      </c>
    </row>
    <row r="46" spans="1:9" ht="12.75">
      <c r="A46">
        <f t="shared" si="12"/>
        <v>0</v>
      </c>
      <c r="B46">
        <f>[1]!WBINNERPRODUCT($B36:$I36,B$13:B$20)</f>
        <v>0</v>
      </c>
      <c r="C46">
        <f>[1]!WBINNERPRODUCT($B36:$I36,C$13:C$20)</f>
        <v>0</v>
      </c>
      <c r="D46">
        <f>[1]!WBINNERPRODUCT($B36:$I36,D$13:D$20)</f>
        <v>0</v>
      </c>
      <c r="E46">
        <f>[1]!WBINNERPRODUCT($B36:$I36,E$13:E$20)</f>
        <v>0</v>
      </c>
      <c r="F46">
        <f>[1]!WBINNERPRODUCT($B36:$I36,F$13:F$20)</f>
        <v>0</v>
      </c>
      <c r="G46">
        <f>[1]!WBINNERPRODUCT($B36:$I36,G$13:G$20)</f>
        <v>0</v>
      </c>
      <c r="H46">
        <f>[1]!WBINNERPRODUCT($B36:$I36,H$13:H$20)</f>
        <v>0</v>
      </c>
      <c r="I46">
        <f>[1]!WBINNERPRODUCT($B36:$I36,I$13:I$20)</f>
        <v>0</v>
      </c>
    </row>
    <row r="47" spans="1:9" ht="12.75">
      <c r="A47">
        <f t="shared" si="12"/>
        <v>1000</v>
      </c>
      <c r="B47">
        <f>[1]!WBINNERPRODUCT($B37:$I37,B$13:B$20)</f>
        <v>0</v>
      </c>
      <c r="C47">
        <f>[1]!WBINNERPRODUCT($B37:$I37,C$13:C$20)</f>
        <v>0</v>
      </c>
      <c r="D47">
        <f>[1]!WBINNERPRODUCT($B37:$I37,D$13:D$20)</f>
        <v>0</v>
      </c>
      <c r="E47">
        <f>[1]!WBINNERPRODUCT($B37:$I37,E$13:E$20)</f>
        <v>0</v>
      </c>
      <c r="F47">
        <f>[1]!WBINNERPRODUCT($B37:$I37,F$13:F$20)</f>
        <v>0</v>
      </c>
      <c r="G47">
        <f>[1]!WBINNERPRODUCT($B37:$I37,G$13:G$20)</f>
        <v>0</v>
      </c>
      <c r="H47">
        <f>[1]!WBINNERPRODUCT($B37:$I37,H$13:H$20)</f>
        <v>0</v>
      </c>
      <c r="I47">
        <f>[1]!WBINNERPRODUCT($B37:$I37,I$13:I$20)</f>
        <v>0</v>
      </c>
    </row>
    <row r="48" spans="1:9" ht="12.75">
      <c r="A48">
        <f t="shared" si="12"/>
        <v>2000</v>
      </c>
      <c r="B48">
        <f>[1]!WBINNERPRODUCT($B38:$I38,B$13:B$20)</f>
        <v>0</v>
      </c>
      <c r="C48">
        <f>[1]!WBINNERPRODUCT($B38:$I38,C$13:C$20)</f>
        <v>0</v>
      </c>
      <c r="D48">
        <f>[1]!WBINNERPRODUCT($B38:$I38,D$13:D$20)</f>
        <v>0</v>
      </c>
      <c r="E48">
        <f>[1]!WBINNERPRODUCT($B38:$I38,E$13:E$20)</f>
        <v>0</v>
      </c>
      <c r="F48">
        <f>[1]!WBINNERPRODUCT($B38:$I38,F$13:F$20)</f>
        <v>0</v>
      </c>
      <c r="G48">
        <f>[1]!WBINNERPRODUCT($B38:$I38,G$13:G$20)</f>
        <v>0</v>
      </c>
      <c r="H48">
        <f>[1]!WBINNERPRODUCT($B38:$I38,H$13:H$20)</f>
        <v>0</v>
      </c>
      <c r="I48">
        <f>[1]!WBINNERPRODUCT($B38:$I38,I$13:I$20)</f>
        <v>0</v>
      </c>
    </row>
    <row r="49" spans="1:9" ht="12.75">
      <c r="A49">
        <f t="shared" si="12"/>
        <v>3000</v>
      </c>
      <c r="B49">
        <f>[1]!WBINNERPRODUCT($B39:$I39,B$13:B$20)</f>
        <v>0</v>
      </c>
      <c r="C49">
        <f>[1]!WBINNERPRODUCT($B39:$I39,C$13:C$20)</f>
        <v>0</v>
      </c>
      <c r="D49">
        <f>[1]!WBINNERPRODUCT($B39:$I39,D$13:D$20)</f>
        <v>0</v>
      </c>
      <c r="E49">
        <f>[1]!WBINNERPRODUCT($B39:$I39,E$13:E$20)</f>
        <v>0</v>
      </c>
      <c r="F49">
        <f>[1]!WBINNERPRODUCT($B39:$I39,F$13:F$20)</f>
        <v>0</v>
      </c>
      <c r="G49">
        <f>[1]!WBINNERPRODUCT($B39:$I39,G$13:G$20)</f>
        <v>0</v>
      </c>
      <c r="H49">
        <f>[1]!WBINNERPRODUCT($B39:$I39,H$13:H$20)</f>
        <v>0</v>
      </c>
      <c r="I49">
        <f>[1]!WBINNERPRODUCT($B39:$I39,I$13:I$20)</f>
        <v>0</v>
      </c>
    </row>
    <row r="50" spans="1:9" ht="12.75">
      <c r="A50">
        <f t="shared" si="12"/>
        <v>4000</v>
      </c>
      <c r="B50">
        <f>[1]!WBINNERPRODUCT($B40:$I40,B$13:B$20)</f>
        <v>0</v>
      </c>
      <c r="C50">
        <f>[1]!WBINNERPRODUCT($B40:$I40,C$13:C$20)</f>
        <v>0</v>
      </c>
      <c r="D50">
        <f>[1]!WBINNERPRODUCT($B40:$I40,D$13:D$20)</f>
        <v>0</v>
      </c>
      <c r="E50">
        <f>[1]!WBINNERPRODUCT($B40:$I40,E$13:E$20)</f>
        <v>0</v>
      </c>
      <c r="F50">
        <f>[1]!WBINNERPRODUCT($B40:$I40,F$13:F$20)</f>
        <v>0</v>
      </c>
      <c r="G50">
        <f>[1]!WBINNERPRODUCT($B40:$I40,G$13:G$20)</f>
        <v>0</v>
      </c>
      <c r="H50">
        <f>[1]!WBINNERPRODUCT($B40:$I40,H$13:H$20)</f>
        <v>0</v>
      </c>
      <c r="I50">
        <f>[1]!WBINNERPRODUCT($B40:$I40,I$13:I$20)</f>
        <v>0</v>
      </c>
    </row>
    <row r="51" spans="1:9" ht="12.75">
      <c r="A51">
        <f t="shared" si="12"/>
        <v>5000</v>
      </c>
      <c r="B51">
        <f>[1]!WBINNERPRODUCT($B41:$I41,B$13:B$20)</f>
        <v>0</v>
      </c>
      <c r="C51">
        <f>[1]!WBINNERPRODUCT($B41:$I41,C$13:C$20)</f>
        <v>0</v>
      </c>
      <c r="D51">
        <f>[1]!WBINNERPRODUCT($B41:$I41,D$13:D$20)</f>
        <v>0</v>
      </c>
      <c r="E51">
        <f>[1]!WBINNERPRODUCT($B41:$I41,E$13:E$20)</f>
        <v>0</v>
      </c>
      <c r="F51">
        <f>[1]!WBINNERPRODUCT($B41:$I41,F$13:F$20)</f>
        <v>0</v>
      </c>
      <c r="G51">
        <f>[1]!WBINNERPRODUCT($B41:$I41,G$13:G$20)</f>
        <v>0</v>
      </c>
      <c r="H51">
        <f>[1]!WBINNERPRODUCT($B41:$I41,H$13:H$20)</f>
        <v>0</v>
      </c>
      <c r="I51">
        <f>[1]!WBINNERPRODUCT($B41:$I41,I$13:I$20)</f>
        <v>0</v>
      </c>
    </row>
    <row r="52" ht="12.75">
      <c r="A52" t="s">
        <v>4</v>
      </c>
    </row>
    <row r="53" spans="1:9" ht="12.75">
      <c r="A53" t="s">
        <v>5</v>
      </c>
      <c r="B53">
        <f>SUM(B44:B51)</f>
        <v>0</v>
      </c>
      <c r="C53">
        <f aca="true" t="shared" si="13" ref="C53:I53">SUM(C44:C51)</f>
        <v>0</v>
      </c>
      <c r="D53">
        <f t="shared" si="13"/>
        <v>0</v>
      </c>
      <c r="E53">
        <f t="shared" si="13"/>
        <v>0</v>
      </c>
      <c r="F53">
        <f t="shared" si="13"/>
        <v>0</v>
      </c>
      <c r="G53">
        <f t="shared" si="13"/>
        <v>0</v>
      </c>
      <c r="H53">
        <f t="shared" si="13"/>
        <v>0</v>
      </c>
      <c r="I53">
        <f t="shared" si="13"/>
        <v>0</v>
      </c>
    </row>
    <row r="55" ht="12.75">
      <c r="C55" t="s">
        <v>6</v>
      </c>
    </row>
    <row r="56" spans="1:9" ht="12.75">
      <c r="A56">
        <f>A44</f>
        <v>-2000</v>
      </c>
      <c r="B56">
        <f aca="true" t="shared" si="14" ref="B56:B63">IF($A56=B$11,1,0)</f>
        <v>1</v>
      </c>
      <c r="C56">
        <f aca="true" t="shared" si="15" ref="C56:I63">IF($A56=C$11,1,0)</f>
        <v>0</v>
      </c>
      <c r="D56">
        <f t="shared" si="15"/>
        <v>0</v>
      </c>
      <c r="E56">
        <f t="shared" si="15"/>
        <v>0</v>
      </c>
      <c r="F56">
        <f t="shared" si="15"/>
        <v>0</v>
      </c>
      <c r="G56">
        <f t="shared" si="15"/>
        <v>0</v>
      </c>
      <c r="H56">
        <f t="shared" si="15"/>
        <v>0</v>
      </c>
      <c r="I56">
        <f t="shared" si="15"/>
        <v>0</v>
      </c>
    </row>
    <row r="57" spans="1:9" ht="12.75">
      <c r="A57">
        <f aca="true" t="shared" si="16" ref="A57:A63">A45</f>
        <v>-1000</v>
      </c>
      <c r="B57">
        <f t="shared" si="14"/>
        <v>0</v>
      </c>
      <c r="C57">
        <f t="shared" si="15"/>
        <v>1</v>
      </c>
      <c r="D57">
        <f t="shared" si="15"/>
        <v>0</v>
      </c>
      <c r="E57">
        <f t="shared" si="15"/>
        <v>0</v>
      </c>
      <c r="F57">
        <f t="shared" si="15"/>
        <v>0</v>
      </c>
      <c r="G57">
        <f t="shared" si="15"/>
        <v>0</v>
      </c>
      <c r="H57">
        <f t="shared" si="15"/>
        <v>0</v>
      </c>
      <c r="I57">
        <f t="shared" si="15"/>
        <v>0</v>
      </c>
    </row>
    <row r="58" spans="1:9" ht="12.75">
      <c r="A58">
        <f t="shared" si="16"/>
        <v>0</v>
      </c>
      <c r="B58">
        <f t="shared" si="14"/>
        <v>0</v>
      </c>
      <c r="C58">
        <f t="shared" si="15"/>
        <v>0</v>
      </c>
      <c r="D58">
        <f t="shared" si="15"/>
        <v>1</v>
      </c>
      <c r="E58">
        <f t="shared" si="15"/>
        <v>0</v>
      </c>
      <c r="F58">
        <f t="shared" si="15"/>
        <v>0</v>
      </c>
      <c r="G58">
        <f t="shared" si="15"/>
        <v>0</v>
      </c>
      <c r="H58">
        <f t="shared" si="15"/>
        <v>0</v>
      </c>
      <c r="I58">
        <f t="shared" si="15"/>
        <v>0</v>
      </c>
    </row>
    <row r="59" spans="1:9" ht="12.75">
      <c r="A59">
        <f t="shared" si="16"/>
        <v>1000</v>
      </c>
      <c r="B59">
        <f t="shared" si="14"/>
        <v>0</v>
      </c>
      <c r="C59">
        <f t="shared" si="15"/>
        <v>0</v>
      </c>
      <c r="D59">
        <f t="shared" si="15"/>
        <v>0</v>
      </c>
      <c r="E59">
        <f t="shared" si="15"/>
        <v>1</v>
      </c>
      <c r="F59">
        <f t="shared" si="15"/>
        <v>0</v>
      </c>
      <c r="G59">
        <f t="shared" si="15"/>
        <v>0</v>
      </c>
      <c r="H59">
        <f t="shared" si="15"/>
        <v>0</v>
      </c>
      <c r="I59">
        <f t="shared" si="15"/>
        <v>0</v>
      </c>
    </row>
    <row r="60" spans="1:9" ht="12.75">
      <c r="A60">
        <f t="shared" si="16"/>
        <v>2000</v>
      </c>
      <c r="B60">
        <f t="shared" si="14"/>
        <v>0</v>
      </c>
      <c r="C60">
        <f t="shared" si="15"/>
        <v>0</v>
      </c>
      <c r="D60">
        <f t="shared" si="15"/>
        <v>0</v>
      </c>
      <c r="E60">
        <f t="shared" si="15"/>
        <v>0</v>
      </c>
      <c r="F60">
        <f t="shared" si="15"/>
        <v>1</v>
      </c>
      <c r="G60">
        <f t="shared" si="15"/>
        <v>0</v>
      </c>
      <c r="H60">
        <f t="shared" si="15"/>
        <v>0</v>
      </c>
      <c r="I60">
        <f t="shared" si="15"/>
        <v>0</v>
      </c>
    </row>
    <row r="61" spans="1:9" ht="12.75">
      <c r="A61">
        <f t="shared" si="16"/>
        <v>3000</v>
      </c>
      <c r="B61">
        <f t="shared" si="14"/>
        <v>0</v>
      </c>
      <c r="C61">
        <f t="shared" si="15"/>
        <v>0</v>
      </c>
      <c r="D61">
        <f t="shared" si="15"/>
        <v>0</v>
      </c>
      <c r="E61">
        <f t="shared" si="15"/>
        <v>0</v>
      </c>
      <c r="F61">
        <f t="shared" si="15"/>
        <v>0</v>
      </c>
      <c r="G61">
        <f t="shared" si="15"/>
        <v>1</v>
      </c>
      <c r="H61">
        <f t="shared" si="15"/>
        <v>0</v>
      </c>
      <c r="I61">
        <f t="shared" si="15"/>
        <v>0</v>
      </c>
    </row>
    <row r="62" spans="1:9" ht="12.75">
      <c r="A62">
        <f t="shared" si="16"/>
        <v>4000</v>
      </c>
      <c r="B62">
        <f t="shared" si="14"/>
        <v>0</v>
      </c>
      <c r="C62">
        <f t="shared" si="15"/>
        <v>0</v>
      </c>
      <c r="D62">
        <f t="shared" si="15"/>
        <v>0</v>
      </c>
      <c r="E62">
        <f t="shared" si="15"/>
        <v>0</v>
      </c>
      <c r="F62">
        <f t="shared" si="15"/>
        <v>0</v>
      </c>
      <c r="G62">
        <f t="shared" si="15"/>
        <v>0</v>
      </c>
      <c r="H62">
        <f t="shared" si="15"/>
        <v>1</v>
      </c>
      <c r="I62">
        <f t="shared" si="15"/>
        <v>0</v>
      </c>
    </row>
    <row r="63" spans="1:9" ht="12.75">
      <c r="A63">
        <f t="shared" si="16"/>
        <v>5000</v>
      </c>
      <c r="B63">
        <f t="shared" si="14"/>
        <v>0</v>
      </c>
      <c r="C63">
        <f t="shared" si="15"/>
        <v>0</v>
      </c>
      <c r="D63">
        <f t="shared" si="15"/>
        <v>0</v>
      </c>
      <c r="E63">
        <f t="shared" si="15"/>
        <v>0</v>
      </c>
      <c r="F63">
        <f t="shared" si="15"/>
        <v>0</v>
      </c>
      <c r="G63">
        <f t="shared" si="15"/>
        <v>0</v>
      </c>
      <c r="H63">
        <f t="shared" si="15"/>
        <v>0</v>
      </c>
      <c r="I63">
        <f t="shared" si="15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user</dc:creator>
  <cp:keywords/>
  <dc:description/>
  <cp:lastModifiedBy>Lindo Systems, Inc.</cp:lastModifiedBy>
  <dcterms:created xsi:type="dcterms:W3CDTF">2000-07-06T11:44:38Z</dcterms:created>
  <dcterms:modified xsi:type="dcterms:W3CDTF">2004-10-25T20:53:53Z</dcterms:modified>
  <cp:category/>
  <cp:version/>
  <cp:contentType/>
  <cp:contentStatus/>
</cp:coreProperties>
</file>